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89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<sst xmlns="http://schemas.openxmlformats.org/spreadsheetml/2006/main" count="66" uniqueCount="40">
  <si>
    <t>Introduction:</t>
  </si>
  <si>
    <t>Voltage Drop =</t>
  </si>
  <si>
    <t>K =</t>
  </si>
  <si>
    <t>Calculation:</t>
  </si>
  <si>
    <t>X</t>
  </si>
  <si>
    <t>=</t>
  </si>
  <si>
    <t xml:space="preserve">The following calculated Voltage Drop with the following data: </t>
  </si>
  <si>
    <t>12.9 Ohms-CMA / Ft. (for Copper Wire)</t>
  </si>
  <si>
    <t>21.2 Ohms-CMA / Ft. (for Aluminum Wire)</t>
  </si>
  <si>
    <t xml:space="preserve">Allowable Voltage Drop </t>
  </si>
  <si>
    <t xml:space="preserve">The following calculated Allowable Voltage Drop with the following data: </t>
  </si>
  <si>
    <t>Supply Vollatge</t>
  </si>
  <si>
    <t>Supply Voltage  X  Allowable Voltage Drop</t>
  </si>
  <si>
    <t>Volts</t>
  </si>
  <si>
    <t>K</t>
  </si>
  <si>
    <t xml:space="preserve">Wire Length </t>
  </si>
  <si>
    <t>Demand Amps</t>
  </si>
  <si>
    <t>Wire Circular Mills</t>
  </si>
  <si>
    <t>Allowable Voltage Drop =</t>
  </si>
  <si>
    <t>Calculating voltage drop for feeder conductors:  (3 phase, 4 Wire Systems)</t>
  </si>
  <si>
    <t>x</t>
  </si>
  <si>
    <t>Wire Circular Mil Area</t>
  </si>
  <si>
    <t xml:space="preserve">(2K) (Wire Length) (Demand Amps) </t>
  </si>
  <si>
    <t>Wire Properties</t>
  </si>
  <si>
    <t>Wire</t>
  </si>
  <si>
    <t>Circular</t>
  </si>
  <si>
    <t>THHN</t>
  </si>
  <si>
    <t>size</t>
  </si>
  <si>
    <t>mils</t>
  </si>
  <si>
    <t>Area</t>
  </si>
  <si>
    <t>1/0</t>
  </si>
  <si>
    <t>2/0</t>
  </si>
  <si>
    <t>3/0</t>
  </si>
  <si>
    <t>4/0</t>
  </si>
  <si>
    <t>Voltage Drop Calculation</t>
  </si>
  <si>
    <t>National Electrical Code</t>
  </si>
  <si>
    <t>Per Section 210-19 (A) (1) FPN (4)</t>
  </si>
  <si>
    <t>Allowable Voltage Drop</t>
  </si>
  <si>
    <t>Supply Voltage</t>
  </si>
  <si>
    <t>÷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</si>
</sst>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;[Red]0.00"/>
    <numFmt numFmtId="166" formatCode="0;[Red]0"/>
    <numFmt numFmtId="167" formatCode="#,##0;[Red]#,##0"/>
    <numFmt numFmtId="168" formatCode="#,##0.00;[Red]#,##0.00"/>
    <numFmt numFmtId="169" formatCode="#,##0.000;[Red]#,##0.000"/>
    <numFmt numFmtId="170" formatCode="0.0000;[Red]0.0000"/>
  </numFmts>
  <fonts count="9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top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5" fontId="1" fillId="0" borderId="0" xfId="0" applyNumberFormat="1" applyFont="1" applyBorder="1" applyAlignment="1" quotePrefix="1">
      <alignment vertic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166" fontId="5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 quotePrefix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 quotePrefix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7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165" fontId="1" fillId="2" borderId="16" xfId="0" applyNumberFormat="1" applyFont="1" applyFill="1" applyBorder="1" applyAlignment="1">
      <alignment horizontal="left"/>
    </xf>
    <xf numFmtId="3" fontId="1" fillId="2" borderId="16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0" fillId="0" borderId="17" xfId="0" applyNumberFormat="1" applyBorder="1" applyAlignment="1">
      <alignment horizontal="right"/>
    </xf>
    <xf numFmtId="0" fontId="0" fillId="0" borderId="17" xfId="0" applyNumberFormat="1" applyBorder="1" applyAlignment="1" quotePrefix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" borderId="16" xfId="0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22" xfId="0" applyNumberFormat="1" applyFont="1" applyFill="1" applyBorder="1" applyAlignment="1">
      <alignment horizontal="left"/>
    </xf>
    <xf numFmtId="2" fontId="1" fillId="2" borderId="23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 quotePrefix="1">
      <alignment horizontal="left" vertical="center"/>
    </xf>
    <xf numFmtId="16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167" fontId="1" fillId="2" borderId="22" xfId="0" applyNumberFormat="1" applyFont="1" applyFill="1" applyBorder="1" applyAlignment="1">
      <alignment horizontal="center"/>
    </xf>
    <xf numFmtId="167" fontId="1" fillId="2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"/>
  <sheetViews>
    <sheetView tabSelected="1" workbookViewId="0" topLeftCell="A1">
      <selection activeCell="U40" sqref="U40"/>
    </sheetView>
  </sheetViews>
  <sheetFormatPr defaultColWidth="9.140625" defaultRowHeight="12.75"/>
  <cols>
    <col min="2" max="2" width="3.421875" style="0" customWidth="1"/>
    <col min="3" max="3" width="2.28125" style="0" customWidth="1"/>
    <col min="4" max="4" width="6.28125" style="0" customWidth="1"/>
    <col min="5" max="5" width="18.00390625" style="0" customWidth="1"/>
    <col min="6" max="6" width="2.28125" style="0" customWidth="1"/>
    <col min="7" max="7" width="4.28125" style="0" customWidth="1"/>
    <col min="8" max="8" width="6.28125" style="0" customWidth="1"/>
    <col min="9" max="9" width="2.8515625" style="0" customWidth="1"/>
    <col min="10" max="10" width="5.8515625" style="0" customWidth="1"/>
    <col min="11" max="11" width="3.00390625" style="0" customWidth="1"/>
    <col min="12" max="12" width="7.57421875" style="0" bestFit="1" customWidth="1"/>
    <col min="13" max="13" width="2.421875" style="0" customWidth="1"/>
    <col min="14" max="14" width="11.7109375" style="0" bestFit="1" customWidth="1"/>
    <col min="15" max="15" width="2.7109375" style="0" customWidth="1"/>
    <col min="16" max="16" width="7.57421875" style="0" customWidth="1"/>
    <col min="17" max="17" width="5.28125" style="0" customWidth="1"/>
  </cols>
  <sheetData>
    <row r="1" ht="13.5" customHeight="1"/>
    <row r="2" spans="1:17" ht="14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4.2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4.25">
      <c r="A4" s="81" t="s">
        <v>36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3.5" customHeight="1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ht="14.25">
      <c r="A6" s="4"/>
      <c r="B6" s="5" t="s">
        <v>0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3.5" customHeight="1">
      <c r="A7" s="4"/>
      <c r="B7" s="5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>
      <c r="A8" s="4"/>
      <c r="B8" s="4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ht="14.25">
      <c r="A10" s="4"/>
      <c r="B10" s="4"/>
      <c r="C10" s="4"/>
      <c r="D10" s="4"/>
      <c r="E10" s="4" t="s">
        <v>1</v>
      </c>
      <c r="G10" s="85" t="s">
        <v>22</v>
      </c>
      <c r="H10" s="85"/>
      <c r="I10" s="85"/>
      <c r="J10" s="85"/>
      <c r="K10" s="85"/>
      <c r="L10" s="85"/>
      <c r="M10" s="85"/>
      <c r="N10" s="85"/>
      <c r="O10" s="97" t="s">
        <v>4</v>
      </c>
      <c r="P10" s="68">
        <v>0.866</v>
      </c>
      <c r="Q10" s="4"/>
      <c r="R10" s="7"/>
      <c r="S10" s="1"/>
      <c r="T10" s="1"/>
      <c r="U10" s="1"/>
    </row>
    <row r="11" spans="1:21" ht="14.25">
      <c r="A11" s="4"/>
      <c r="B11" s="4"/>
      <c r="C11" s="4"/>
      <c r="D11" s="4"/>
      <c r="E11" s="4"/>
      <c r="F11" s="86" t="s">
        <v>21</v>
      </c>
      <c r="G11" s="86"/>
      <c r="H11" s="86"/>
      <c r="I11" s="86"/>
      <c r="J11" s="86"/>
      <c r="K11" s="86"/>
      <c r="L11" s="86"/>
      <c r="M11" s="86"/>
      <c r="N11" s="86"/>
      <c r="O11" s="97"/>
      <c r="P11" s="68"/>
      <c r="Q11" s="4"/>
      <c r="R11" s="8"/>
      <c r="S11" s="2"/>
      <c r="T11" s="2"/>
      <c r="U11" s="2"/>
    </row>
    <row r="12" spans="1:18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4"/>
      <c r="B13" s="4"/>
      <c r="C13" s="4"/>
      <c r="D13" s="4"/>
      <c r="E13" s="9" t="s">
        <v>2</v>
      </c>
      <c r="F13" s="4" t="s">
        <v>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>
      <c r="A15" s="4"/>
      <c r="B15" s="4"/>
      <c r="C15" s="4"/>
      <c r="D15" s="4"/>
      <c r="E15" s="9" t="s">
        <v>2</v>
      </c>
      <c r="F15" s="4" t="s">
        <v>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>
      <c r="A17" s="4"/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 thickBot="1">
      <c r="A19" s="4"/>
      <c r="B19" s="3" t="s">
        <v>14</v>
      </c>
      <c r="C19" s="26" t="s">
        <v>5</v>
      </c>
      <c r="D19" s="69">
        <v>12.9</v>
      </c>
      <c r="E19" s="9" t="s">
        <v>15</v>
      </c>
      <c r="F19" s="26" t="s">
        <v>5</v>
      </c>
      <c r="G19" s="93">
        <v>300</v>
      </c>
      <c r="H19" s="94"/>
      <c r="I19" s="84" t="s">
        <v>16</v>
      </c>
      <c r="J19" s="84"/>
      <c r="K19" s="84"/>
      <c r="L19" s="84"/>
      <c r="M19" s="27" t="s">
        <v>5</v>
      </c>
      <c r="N19" s="70">
        <v>180</v>
      </c>
      <c r="O19" s="25"/>
      <c r="P19" s="25"/>
      <c r="Q19" s="25"/>
      <c r="R19" s="4"/>
    </row>
    <row r="20" spans="1:18" ht="15" thickBot="1">
      <c r="A20" s="4"/>
      <c r="B20" s="4"/>
      <c r="C20" s="4"/>
      <c r="D20" s="4"/>
      <c r="E20" s="9"/>
      <c r="F20" s="26"/>
      <c r="G20" s="25"/>
      <c r="H20" s="25"/>
      <c r="I20" s="29"/>
      <c r="J20" s="3"/>
      <c r="K20" s="3"/>
      <c r="L20" s="3"/>
      <c r="M20" s="27"/>
      <c r="N20" s="28"/>
      <c r="O20" s="25"/>
      <c r="P20" s="25"/>
      <c r="Q20" s="25"/>
      <c r="R20" s="4"/>
    </row>
    <row r="21" spans="1:22" ht="15" thickBot="1">
      <c r="A21" s="4"/>
      <c r="B21" s="4"/>
      <c r="C21" s="4"/>
      <c r="D21" s="4"/>
      <c r="E21" s="29" t="s">
        <v>17</v>
      </c>
      <c r="F21" s="26" t="s">
        <v>5</v>
      </c>
      <c r="G21" s="95">
        <v>167800</v>
      </c>
      <c r="H21" s="96"/>
      <c r="I21" s="30" t="s">
        <v>4</v>
      </c>
      <c r="J21" s="71">
        <v>1</v>
      </c>
      <c r="K21" s="26" t="s">
        <v>5</v>
      </c>
      <c r="L21" s="91">
        <f>SUM(G21*J21)</f>
        <v>167800</v>
      </c>
      <c r="M21" s="91"/>
      <c r="N21" s="91"/>
      <c r="O21" s="25"/>
      <c r="P21" s="25"/>
      <c r="Q21" s="25"/>
      <c r="R21" s="4"/>
      <c r="V21" s="57"/>
    </row>
    <row r="22" spans="1:18" ht="14.25">
      <c r="A22" s="4"/>
      <c r="B22" s="4"/>
      <c r="C22" s="4"/>
      <c r="D22" s="4"/>
      <c r="E22" s="4"/>
      <c r="F22" s="4"/>
      <c r="G22" s="4"/>
      <c r="H22" s="4"/>
      <c r="I22" s="3"/>
      <c r="J22" s="3"/>
      <c r="K22" s="3"/>
      <c r="L22" s="3"/>
      <c r="M22" s="4"/>
      <c r="N22" s="3"/>
      <c r="O22" s="3"/>
      <c r="P22" s="3"/>
      <c r="Q22" s="3"/>
      <c r="R22" s="4"/>
    </row>
    <row r="23" spans="1:17" ht="15" thickBot="1">
      <c r="A23" s="4"/>
      <c r="B23" s="4"/>
      <c r="C23" s="4"/>
      <c r="D23" s="4"/>
      <c r="E23" s="29"/>
      <c r="F23" s="26"/>
      <c r="G23" s="54"/>
      <c r="H23" s="54"/>
      <c r="I23" s="30"/>
      <c r="J23" s="3"/>
      <c r="K23" s="26"/>
      <c r="L23" s="55"/>
      <c r="M23" s="55"/>
      <c r="N23" s="55"/>
      <c r="O23" s="25"/>
      <c r="P23" s="25"/>
      <c r="Q23" s="25"/>
    </row>
    <row r="24" spans="1:17" ht="15" thickBot="1">
      <c r="A24" s="4"/>
      <c r="B24" s="4"/>
      <c r="C24" s="4"/>
      <c r="D24" s="4"/>
      <c r="E24" s="9" t="s">
        <v>37</v>
      </c>
      <c r="F24" s="26" t="s">
        <v>5</v>
      </c>
      <c r="G24" s="82">
        <v>3</v>
      </c>
      <c r="H24" s="83"/>
      <c r="I24" s="84" t="s">
        <v>38</v>
      </c>
      <c r="J24" s="84"/>
      <c r="K24" s="84"/>
      <c r="L24" s="84"/>
      <c r="M24" s="27" t="s">
        <v>5</v>
      </c>
      <c r="N24" s="70">
        <v>240</v>
      </c>
      <c r="O24" s="25"/>
      <c r="P24" s="25"/>
      <c r="Q24" s="25"/>
    </row>
    <row r="25" spans="1:17" ht="14.25">
      <c r="A25" s="4"/>
      <c r="B25" s="4"/>
      <c r="C25" s="4"/>
      <c r="D25" s="4"/>
      <c r="E25" s="4"/>
      <c r="F25" s="4"/>
      <c r="G25" s="4"/>
      <c r="H25" s="4"/>
      <c r="I25" s="3"/>
      <c r="J25" s="3"/>
      <c r="K25" s="3"/>
      <c r="L25" s="3"/>
      <c r="M25" s="4"/>
      <c r="N25" s="3"/>
      <c r="O25" s="3"/>
      <c r="P25" s="3"/>
      <c r="Q25" s="3"/>
    </row>
    <row r="26" spans="1:18" ht="14.25">
      <c r="A26" s="4"/>
      <c r="B26" s="5" t="s">
        <v>3</v>
      </c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4"/>
      <c r="B28" s="4"/>
      <c r="C28" s="4"/>
      <c r="D28" s="4"/>
      <c r="E28" s="65" t="s">
        <v>1</v>
      </c>
      <c r="F28" s="58">
        <v>2</v>
      </c>
      <c r="G28" s="10" t="s">
        <v>4</v>
      </c>
      <c r="H28" s="10">
        <f>SUM(D19)</f>
        <v>12.9</v>
      </c>
      <c r="I28" s="6" t="s">
        <v>4</v>
      </c>
      <c r="J28" s="11">
        <f>SUM(G19)</f>
        <v>300</v>
      </c>
      <c r="K28" s="6" t="s">
        <v>4</v>
      </c>
      <c r="L28" s="11">
        <f>SUM(N19)</f>
        <v>180</v>
      </c>
      <c r="M28" s="60" t="s">
        <v>5</v>
      </c>
      <c r="N28" s="12">
        <f>SUM(F28*H28*J28*L28)</f>
        <v>1393200</v>
      </c>
      <c r="O28" s="60" t="s">
        <v>5</v>
      </c>
      <c r="P28" s="61">
        <f>SUM(N28)/N29</f>
        <v>8.302741358760429</v>
      </c>
      <c r="Q28" s="92"/>
      <c r="R28" s="4"/>
    </row>
    <row r="29" spans="1:18" ht="14.25">
      <c r="A29" s="4"/>
      <c r="B29" s="4"/>
      <c r="C29" s="4"/>
      <c r="D29" s="4"/>
      <c r="E29" s="65"/>
      <c r="F29" s="67">
        <f>SUM(L21)</f>
        <v>167800</v>
      </c>
      <c r="G29" s="67"/>
      <c r="H29" s="67"/>
      <c r="I29" s="67"/>
      <c r="J29" s="67"/>
      <c r="K29" s="67"/>
      <c r="L29" s="67"/>
      <c r="M29" s="60"/>
      <c r="N29" s="14">
        <f>SUM(B29:M29)</f>
        <v>167800</v>
      </c>
      <c r="O29" s="60"/>
      <c r="P29" s="61"/>
      <c r="Q29" s="92"/>
      <c r="R29" s="4"/>
    </row>
    <row r="30" spans="1:18" ht="14.25">
      <c r="A30" s="4"/>
      <c r="B30" s="4"/>
      <c r="C30" s="4"/>
      <c r="D30" s="4"/>
      <c r="E30" s="13"/>
      <c r="F30" s="16"/>
      <c r="G30" s="16"/>
      <c r="H30" s="16"/>
      <c r="I30" s="16"/>
      <c r="J30" s="16"/>
      <c r="K30" s="16"/>
      <c r="L30" s="16"/>
      <c r="M30" s="17"/>
      <c r="N30" s="14"/>
      <c r="O30" s="17"/>
      <c r="P30" s="15"/>
      <c r="Q30" s="13"/>
      <c r="R30" s="4"/>
    </row>
    <row r="31" spans="1:18" ht="14.25">
      <c r="A31" s="4"/>
      <c r="B31" s="4"/>
      <c r="C31" s="4"/>
      <c r="D31" s="4"/>
      <c r="E31" s="13"/>
      <c r="F31" s="61">
        <f>SUM(P28)</f>
        <v>8.302741358760429</v>
      </c>
      <c r="G31" s="61"/>
      <c r="H31" s="61" t="s">
        <v>20</v>
      </c>
      <c r="I31" s="62">
        <v>0.866</v>
      </c>
      <c r="J31" s="62"/>
      <c r="K31" s="63" t="s">
        <v>5</v>
      </c>
      <c r="L31" s="62">
        <f>SUM(F31*I31)</f>
        <v>7.190174016686531</v>
      </c>
      <c r="M31" s="87" t="s">
        <v>13</v>
      </c>
      <c r="N31" s="87"/>
      <c r="O31" s="17"/>
      <c r="P31" s="15"/>
      <c r="Q31" s="13"/>
      <c r="R31" s="4"/>
    </row>
    <row r="32" spans="1:18" ht="14.25">
      <c r="A32" s="4"/>
      <c r="B32" s="4"/>
      <c r="C32" s="4"/>
      <c r="D32" s="4"/>
      <c r="E32" s="13"/>
      <c r="F32" s="61"/>
      <c r="G32" s="61"/>
      <c r="H32" s="61"/>
      <c r="I32" s="62"/>
      <c r="J32" s="62"/>
      <c r="K32" s="64"/>
      <c r="L32" s="62"/>
      <c r="M32" s="87"/>
      <c r="N32" s="87"/>
      <c r="O32" s="17"/>
      <c r="P32" s="15"/>
      <c r="Q32" s="13"/>
      <c r="R32" s="4"/>
    </row>
    <row r="33" spans="1:18" ht="14.25">
      <c r="A33" s="4"/>
      <c r="B33" s="4"/>
      <c r="C33" s="4"/>
      <c r="D33" s="4"/>
      <c r="E33" s="13"/>
      <c r="F33" s="16"/>
      <c r="G33" s="16"/>
      <c r="H33" s="16"/>
      <c r="I33" s="16"/>
      <c r="J33" s="16"/>
      <c r="K33" s="16"/>
      <c r="L33" s="16"/>
      <c r="M33" s="17"/>
      <c r="N33" s="14"/>
      <c r="O33" s="17"/>
      <c r="P33" s="15"/>
      <c r="Q33" s="13"/>
      <c r="R33" s="4"/>
    </row>
    <row r="34" spans="1:18" ht="14.25">
      <c r="A34" s="4"/>
      <c r="B34" s="4" t="s">
        <v>10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.25">
      <c r="A36" s="4"/>
      <c r="B36" s="19"/>
      <c r="C36" s="19"/>
      <c r="D36" s="66" t="s">
        <v>9</v>
      </c>
      <c r="E36" s="66"/>
      <c r="F36" s="33" t="s">
        <v>5</v>
      </c>
      <c r="G36" s="21" t="s">
        <v>12</v>
      </c>
      <c r="H36" s="7"/>
      <c r="I36" s="7"/>
      <c r="J36" s="18"/>
      <c r="K36" s="17"/>
      <c r="L36" s="15"/>
      <c r="M36" s="4"/>
      <c r="N36" s="4"/>
      <c r="O36" s="4"/>
      <c r="P36" s="4"/>
      <c r="Q36" s="4"/>
      <c r="R36" s="4"/>
    </row>
    <row r="37" spans="1:18" ht="14.25">
      <c r="A37" s="4"/>
      <c r="B37" s="19"/>
      <c r="C37" s="19"/>
      <c r="D37" s="13"/>
      <c r="E37" s="13"/>
      <c r="F37" s="21"/>
      <c r="G37" s="20"/>
      <c r="H37" s="7"/>
      <c r="I37" s="7"/>
      <c r="J37" s="18"/>
      <c r="K37" s="17"/>
      <c r="L37" s="15"/>
      <c r="M37" s="4"/>
      <c r="N37" s="4"/>
      <c r="O37" s="4"/>
      <c r="P37" s="4"/>
      <c r="Q37" s="4"/>
      <c r="R37" s="4"/>
    </row>
    <row r="38" spans="1:18" ht="14.25">
      <c r="A38" s="4"/>
      <c r="B38" s="4"/>
      <c r="C38" s="4"/>
      <c r="D38" s="4"/>
      <c r="E38" s="31" t="s">
        <v>11</v>
      </c>
      <c r="F38" s="16" t="s">
        <v>5</v>
      </c>
      <c r="G38" s="16">
        <f>SUM(N24)</f>
        <v>240</v>
      </c>
      <c r="H38" s="84" t="s">
        <v>9</v>
      </c>
      <c r="I38" s="84"/>
      <c r="J38" s="84"/>
      <c r="K38" s="84"/>
      <c r="L38" s="84"/>
      <c r="M38" s="17" t="s">
        <v>5</v>
      </c>
      <c r="N38" s="32">
        <f>SUM(G24)</f>
        <v>3</v>
      </c>
      <c r="O38" s="16"/>
      <c r="P38" s="16"/>
      <c r="Q38" s="24"/>
      <c r="R38" s="4"/>
    </row>
    <row r="39" spans="1:18" ht="14.25">
      <c r="A39" s="4"/>
      <c r="B39" s="4"/>
      <c r="C39" s="4"/>
      <c r="D39" s="4"/>
      <c r="E39" s="13"/>
      <c r="F39" s="16"/>
      <c r="G39" s="16"/>
      <c r="H39" s="16"/>
      <c r="I39" s="16"/>
      <c r="J39" s="16"/>
      <c r="K39" s="16"/>
      <c r="L39" s="16"/>
      <c r="M39" s="17"/>
      <c r="N39" s="14"/>
      <c r="O39" s="17"/>
      <c r="P39" s="15"/>
      <c r="Q39" s="13"/>
      <c r="R39" s="4"/>
    </row>
    <row r="40" spans="1:18" ht="14.25">
      <c r="A40" s="4"/>
      <c r="B40" s="5" t="s">
        <v>3</v>
      </c>
      <c r="C40" s="5"/>
      <c r="D40" s="5"/>
      <c r="E40" s="4"/>
      <c r="F40" s="4"/>
      <c r="G40" s="2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25">
      <c r="A41" s="4"/>
      <c r="B41" s="5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25">
      <c r="A42" s="4"/>
      <c r="B42" s="19"/>
      <c r="C42" s="19"/>
      <c r="D42" s="19"/>
      <c r="E42" s="31" t="s">
        <v>18</v>
      </c>
      <c r="F42" s="88">
        <f>SUM(N24)</f>
        <v>240</v>
      </c>
      <c r="G42" s="88"/>
      <c r="H42" s="7" t="s">
        <v>4</v>
      </c>
      <c r="I42" s="89">
        <f>SUM(N38)/100</f>
        <v>0.03</v>
      </c>
      <c r="J42" s="90"/>
      <c r="K42" s="17" t="s">
        <v>5</v>
      </c>
      <c r="L42" s="15">
        <f>SUM(F42*I42)</f>
        <v>7.199999999999999</v>
      </c>
      <c r="M42" s="24" t="s">
        <v>13</v>
      </c>
      <c r="N42" s="4"/>
      <c r="O42" s="4"/>
      <c r="P42" s="4"/>
      <c r="Q42" s="4"/>
      <c r="R42" s="4"/>
    </row>
    <row r="43" spans="1:18" ht="14.25">
      <c r="A43" s="4"/>
      <c r="B43" s="19"/>
      <c r="C43" s="19"/>
      <c r="D43" s="19"/>
      <c r="E43" s="13"/>
      <c r="F43" s="22"/>
      <c r="G43" s="22"/>
      <c r="H43" s="7"/>
      <c r="I43" s="23"/>
      <c r="J43" s="7"/>
      <c r="K43" s="17"/>
      <c r="L43" s="15"/>
      <c r="M43" s="16"/>
      <c r="N43" s="4"/>
      <c r="O43" s="4"/>
      <c r="P43" s="4"/>
      <c r="Q43" s="4"/>
      <c r="R43" s="4"/>
    </row>
    <row r="44" spans="1:17" ht="18">
      <c r="A44" s="4"/>
      <c r="B44" s="19"/>
      <c r="C44" s="19"/>
      <c r="D44" s="19"/>
      <c r="E44" s="31" t="s">
        <v>1</v>
      </c>
      <c r="F44" s="79">
        <f>SUM(P28)</f>
        <v>8.302741358760429</v>
      </c>
      <c r="G44" s="79"/>
      <c r="H44" s="59" t="s">
        <v>39</v>
      </c>
      <c r="I44" s="80">
        <f>SUM(G38)</f>
        <v>240</v>
      </c>
      <c r="J44" s="80"/>
      <c r="K44" s="17" t="s">
        <v>5</v>
      </c>
      <c r="L44" s="56">
        <f>SUM(F44/I44)</f>
        <v>0.03459475566150179</v>
      </c>
      <c r="M44" s="24" t="s">
        <v>13</v>
      </c>
      <c r="N44" s="4"/>
      <c r="O44" s="4"/>
      <c r="P44" s="4"/>
      <c r="Q44" s="4"/>
    </row>
    <row r="46" spans="1:21" ht="14.25">
      <c r="A46" s="4"/>
      <c r="B46" s="4"/>
      <c r="C46" s="4"/>
      <c r="D46" s="4"/>
      <c r="E46" s="4"/>
      <c r="F46" s="7"/>
      <c r="G46" s="7"/>
      <c r="H46" s="7"/>
      <c r="I46" s="7"/>
      <c r="J46" s="7"/>
      <c r="K46" s="7"/>
      <c r="L46" s="7"/>
      <c r="M46" s="7"/>
      <c r="N46" s="7"/>
      <c r="O46" s="7"/>
      <c r="P46" s="4"/>
      <c r="Q46" s="4"/>
      <c r="R46" s="7"/>
      <c r="S46" s="1"/>
      <c r="T46" s="1"/>
      <c r="U46" s="1"/>
    </row>
    <row r="47" spans="1:21" ht="14.25">
      <c r="A47" s="4"/>
      <c r="B47" s="4"/>
      <c r="C47" s="4"/>
      <c r="D47" s="4"/>
      <c r="E47" s="4"/>
      <c r="F47" s="8"/>
      <c r="G47" s="8"/>
      <c r="H47" s="8"/>
      <c r="I47" s="8"/>
      <c r="J47" s="8"/>
      <c r="K47" s="8"/>
      <c r="L47" s="8"/>
      <c r="M47" s="8"/>
      <c r="N47" s="8"/>
      <c r="O47" s="8"/>
      <c r="P47" s="4"/>
      <c r="Q47" s="4"/>
      <c r="R47" s="8"/>
      <c r="S47" s="2"/>
      <c r="T47" s="2"/>
      <c r="U47" s="2"/>
    </row>
    <row r="51" spans="6:12" ht="14.25">
      <c r="F51" s="18"/>
      <c r="G51" s="18"/>
      <c r="H51" s="18"/>
      <c r="I51" s="18"/>
      <c r="J51" s="18"/>
      <c r="K51" s="18"/>
      <c r="L51" s="18"/>
    </row>
    <row r="52" spans="6:12" ht="14.25">
      <c r="F52" s="8"/>
      <c r="G52" s="8"/>
      <c r="H52" s="8"/>
      <c r="I52" s="8"/>
      <c r="J52" s="8"/>
      <c r="K52" s="8"/>
      <c r="L52" s="8"/>
    </row>
  </sheetData>
  <mergeCells count="31">
    <mergeCell ref="P10:P11"/>
    <mergeCell ref="L21:N21"/>
    <mergeCell ref="Q28:Q29"/>
    <mergeCell ref="G19:H19"/>
    <mergeCell ref="I19:L19"/>
    <mergeCell ref="G21:H21"/>
    <mergeCell ref="P28:P29"/>
    <mergeCell ref="O10:O11"/>
    <mergeCell ref="E28:E29"/>
    <mergeCell ref="D36:E36"/>
    <mergeCell ref="H38:L38"/>
    <mergeCell ref="F29:L29"/>
    <mergeCell ref="F42:G42"/>
    <mergeCell ref="I42:J42"/>
    <mergeCell ref="M28:M29"/>
    <mergeCell ref="O28:O29"/>
    <mergeCell ref="F31:G32"/>
    <mergeCell ref="H31:H32"/>
    <mergeCell ref="I31:J32"/>
    <mergeCell ref="K31:K32"/>
    <mergeCell ref="L31:L32"/>
    <mergeCell ref="F44:G44"/>
    <mergeCell ref="I44:J44"/>
    <mergeCell ref="A2:Q2"/>
    <mergeCell ref="A3:Q3"/>
    <mergeCell ref="A4:Q4"/>
    <mergeCell ref="G24:H24"/>
    <mergeCell ref="I24:L24"/>
    <mergeCell ref="G10:N10"/>
    <mergeCell ref="F11:N11"/>
    <mergeCell ref="M31:N32"/>
  </mergeCells>
  <printOptions/>
  <pageMargins left="0.25" right="0.25" top="0.2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462"/>
  <sheetViews>
    <sheetView workbookViewId="0" topLeftCell="A1">
      <selection activeCell="L30" sqref="L30"/>
    </sheetView>
  </sheetViews>
  <sheetFormatPr defaultColWidth="9.140625" defaultRowHeight="12.75"/>
  <cols>
    <col min="3" max="3" width="10.28125" style="0" bestFit="1" customWidth="1"/>
    <col min="4" max="4" width="13.57421875" style="0" customWidth="1"/>
    <col min="5" max="5" width="10.7109375" style="0" customWidth="1"/>
  </cols>
  <sheetData>
    <row r="1" ht="3.75" customHeight="1"/>
    <row r="2" spans="3:11" ht="30" customHeight="1" thickBot="1">
      <c r="C2" s="98" t="s">
        <v>23</v>
      </c>
      <c r="D2" s="98"/>
      <c r="E2" s="98"/>
      <c r="F2" s="98"/>
      <c r="G2" s="98"/>
      <c r="H2" s="98"/>
      <c r="I2" s="98"/>
      <c r="J2" s="98"/>
      <c r="K2" s="98"/>
    </row>
    <row r="3" spans="3:11" ht="24" thickBot="1" thickTop="1">
      <c r="C3" s="36"/>
      <c r="D3" s="37"/>
      <c r="E3" s="37"/>
      <c r="F3" s="38"/>
      <c r="G3" s="38"/>
      <c r="H3" s="38"/>
      <c r="I3" s="39"/>
      <c r="J3" s="35"/>
      <c r="K3" s="35"/>
    </row>
    <row r="4" spans="3:11" ht="15.75">
      <c r="C4" s="40" t="s">
        <v>24</v>
      </c>
      <c r="D4" s="41" t="s">
        <v>25</v>
      </c>
      <c r="E4" s="34" t="s">
        <v>26</v>
      </c>
      <c r="F4" s="42"/>
      <c r="G4" s="42"/>
      <c r="H4" s="42"/>
      <c r="I4" s="43"/>
      <c r="J4" s="42"/>
      <c r="K4" s="42"/>
    </row>
    <row r="5" spans="3:11" ht="16.5" thickBot="1">
      <c r="C5" s="44" t="s">
        <v>27</v>
      </c>
      <c r="D5" s="45" t="s">
        <v>28</v>
      </c>
      <c r="E5" s="46" t="s">
        <v>29</v>
      </c>
      <c r="F5" s="47"/>
      <c r="G5" s="47"/>
      <c r="H5" s="47"/>
      <c r="I5" s="48"/>
      <c r="J5" s="42"/>
      <c r="K5" s="42"/>
    </row>
    <row r="6" spans="3:9" ht="14.25" thickBot="1" thickTop="1">
      <c r="C6" s="49"/>
      <c r="D6" s="77"/>
      <c r="E6" s="50"/>
      <c r="F6" s="42"/>
      <c r="G6" s="42"/>
      <c r="H6" s="42"/>
      <c r="I6" s="43"/>
    </row>
    <row r="7" spans="3:9" ht="13.5" thickBot="1">
      <c r="C7" s="72">
        <v>18</v>
      </c>
      <c r="D7" s="78">
        <v>1620</v>
      </c>
      <c r="E7" s="75"/>
      <c r="F7" s="42"/>
      <c r="G7" s="42"/>
      <c r="H7" s="42"/>
      <c r="I7" s="43"/>
    </row>
    <row r="8" spans="3:9" ht="13.5" thickBot="1">
      <c r="C8" s="72">
        <v>16</v>
      </c>
      <c r="D8" s="78">
        <v>2580</v>
      </c>
      <c r="E8" s="75"/>
      <c r="F8" s="42"/>
      <c r="G8" s="42"/>
      <c r="H8" s="42"/>
      <c r="I8" s="43"/>
    </row>
    <row r="9" spans="3:9" ht="13.5" thickBot="1">
      <c r="C9" s="72">
        <v>14</v>
      </c>
      <c r="D9" s="78">
        <v>4110</v>
      </c>
      <c r="E9" s="75">
        <v>0.0097</v>
      </c>
      <c r="F9" s="42"/>
      <c r="G9" s="42"/>
      <c r="H9" s="42"/>
      <c r="I9" s="43"/>
    </row>
    <row r="10" spans="3:9" ht="13.5" thickBot="1">
      <c r="C10" s="72">
        <v>12</v>
      </c>
      <c r="D10" s="78">
        <v>6530</v>
      </c>
      <c r="E10" s="75">
        <v>0.0133</v>
      </c>
      <c r="F10" s="42"/>
      <c r="G10" s="42"/>
      <c r="H10" s="42"/>
      <c r="I10" s="43"/>
    </row>
    <row r="11" spans="3:9" ht="13.5" thickBot="1">
      <c r="C11" s="72">
        <v>10</v>
      </c>
      <c r="D11" s="78">
        <v>10380</v>
      </c>
      <c r="E11" s="75">
        <v>0.0211</v>
      </c>
      <c r="F11" s="42"/>
      <c r="G11" s="42"/>
      <c r="H11" s="42"/>
      <c r="I11" s="43"/>
    </row>
    <row r="12" spans="3:9" ht="13.5" thickBot="1">
      <c r="C12" s="72">
        <v>8</v>
      </c>
      <c r="D12" s="78">
        <v>16510</v>
      </c>
      <c r="E12" s="75">
        <v>0.0366</v>
      </c>
      <c r="F12" s="42"/>
      <c r="G12" s="42"/>
      <c r="H12" s="42"/>
      <c r="I12" s="43"/>
    </row>
    <row r="13" spans="3:11" ht="13.5" thickBot="1">
      <c r="C13" s="72">
        <v>6</v>
      </c>
      <c r="D13" s="78">
        <v>26240</v>
      </c>
      <c r="E13" s="75">
        <v>0.0507</v>
      </c>
      <c r="F13" s="42"/>
      <c r="G13" s="42"/>
      <c r="H13" s="42"/>
      <c r="I13" s="43"/>
      <c r="K13" s="42"/>
    </row>
    <row r="14" spans="3:11" ht="13.5" thickBot="1">
      <c r="C14" s="72">
        <v>4</v>
      </c>
      <c r="D14" s="78">
        <v>41740</v>
      </c>
      <c r="E14" s="75">
        <v>0.0824</v>
      </c>
      <c r="F14" s="42"/>
      <c r="G14" s="42"/>
      <c r="H14" s="42"/>
      <c r="I14" s="43"/>
      <c r="K14" s="42"/>
    </row>
    <row r="15" spans="3:11" ht="13.5" thickBot="1">
      <c r="C15" s="72">
        <v>3</v>
      </c>
      <c r="D15" s="78">
        <v>52620</v>
      </c>
      <c r="E15" s="75">
        <v>0.0973</v>
      </c>
      <c r="F15" s="42"/>
      <c r="G15" s="42"/>
      <c r="H15" s="42"/>
      <c r="I15" s="43"/>
      <c r="K15" s="42"/>
    </row>
    <row r="16" spans="3:11" ht="13.5" thickBot="1">
      <c r="C16" s="72">
        <v>2</v>
      </c>
      <c r="D16" s="78">
        <v>66360</v>
      </c>
      <c r="E16" s="75">
        <v>0.1158</v>
      </c>
      <c r="F16" s="42"/>
      <c r="G16" s="42"/>
      <c r="H16" s="42"/>
      <c r="I16" s="43"/>
      <c r="K16" s="42"/>
    </row>
    <row r="17" spans="3:11" ht="13.5" thickBot="1">
      <c r="C17" s="72">
        <v>1</v>
      </c>
      <c r="D17" s="78">
        <v>83690</v>
      </c>
      <c r="E17" s="75">
        <v>0.1562</v>
      </c>
      <c r="F17" s="42"/>
      <c r="G17" s="42"/>
      <c r="H17" s="42"/>
      <c r="I17" s="43"/>
      <c r="K17" s="42"/>
    </row>
    <row r="18" spans="3:11" ht="13.5" thickBot="1">
      <c r="C18" s="73" t="s">
        <v>30</v>
      </c>
      <c r="D18" s="78">
        <v>105600</v>
      </c>
      <c r="E18" s="75">
        <v>0.1855</v>
      </c>
      <c r="F18" s="42"/>
      <c r="G18" s="42"/>
      <c r="H18" s="42"/>
      <c r="I18" s="43"/>
      <c r="K18" s="42"/>
    </row>
    <row r="19" spans="3:11" ht="13.5" thickBot="1">
      <c r="C19" s="73" t="s">
        <v>31</v>
      </c>
      <c r="D19" s="78">
        <v>133100</v>
      </c>
      <c r="E19" s="75">
        <v>0.2223</v>
      </c>
      <c r="F19" s="42"/>
      <c r="G19" s="42"/>
      <c r="H19" s="42"/>
      <c r="I19" s="43"/>
      <c r="K19" s="42"/>
    </row>
    <row r="20" spans="3:11" ht="13.5" thickBot="1">
      <c r="C20" s="73" t="s">
        <v>32</v>
      </c>
      <c r="D20" s="78">
        <v>167800</v>
      </c>
      <c r="E20" s="75">
        <v>0.2679</v>
      </c>
      <c r="F20" s="42"/>
      <c r="G20" s="42"/>
      <c r="H20" s="42"/>
      <c r="I20" s="43"/>
      <c r="K20" s="42"/>
    </row>
    <row r="21" spans="3:9" ht="13.5" thickBot="1">
      <c r="C21" s="73" t="s">
        <v>33</v>
      </c>
      <c r="D21" s="78">
        <v>211600</v>
      </c>
      <c r="E21" s="75">
        <v>0.3237</v>
      </c>
      <c r="F21" s="42"/>
      <c r="G21" s="42"/>
      <c r="H21" s="42"/>
      <c r="I21" s="43"/>
    </row>
    <row r="22" spans="3:9" ht="13.5" thickBot="1">
      <c r="C22" s="72">
        <v>250</v>
      </c>
      <c r="D22" s="78">
        <v>250000</v>
      </c>
      <c r="E22" s="75">
        <v>0.397</v>
      </c>
      <c r="F22" s="42"/>
      <c r="G22" s="42"/>
      <c r="H22" s="42"/>
      <c r="I22" s="43"/>
    </row>
    <row r="23" spans="3:9" ht="13.5" thickBot="1">
      <c r="C23" s="72">
        <v>300</v>
      </c>
      <c r="D23" s="78">
        <v>300000</v>
      </c>
      <c r="E23" s="75">
        <v>0.4608</v>
      </c>
      <c r="F23" s="42"/>
      <c r="G23" s="42"/>
      <c r="H23" s="42"/>
      <c r="I23" s="43"/>
    </row>
    <row r="24" spans="3:9" ht="13.5" thickBot="1">
      <c r="C24" s="72">
        <v>350</v>
      </c>
      <c r="D24" s="78">
        <v>350000</v>
      </c>
      <c r="E24" s="75">
        <v>0.5242</v>
      </c>
      <c r="F24" s="42"/>
      <c r="G24" s="42"/>
      <c r="H24" s="42"/>
      <c r="I24" s="43"/>
    </row>
    <row r="25" spans="3:9" ht="13.5" thickBot="1">
      <c r="C25" s="72">
        <v>400</v>
      </c>
      <c r="D25" s="78">
        <v>400000</v>
      </c>
      <c r="E25" s="75">
        <v>0.5863</v>
      </c>
      <c r="F25" s="42"/>
      <c r="G25" s="42"/>
      <c r="H25" s="42"/>
      <c r="I25" s="43"/>
    </row>
    <row r="26" spans="3:9" ht="13.5" thickBot="1">
      <c r="C26" s="72">
        <v>500</v>
      </c>
      <c r="D26" s="78">
        <v>500000</v>
      </c>
      <c r="E26" s="75">
        <v>0.7073</v>
      </c>
      <c r="F26" s="42"/>
      <c r="G26" s="42"/>
      <c r="H26" s="42"/>
      <c r="I26" s="43"/>
    </row>
    <row r="27" spans="3:9" ht="13.5" thickBot="1">
      <c r="C27" s="72">
        <v>600</v>
      </c>
      <c r="D27" s="78">
        <v>600000</v>
      </c>
      <c r="E27" s="75">
        <v>0.8676</v>
      </c>
      <c r="F27" s="42"/>
      <c r="G27" s="42"/>
      <c r="H27" s="42"/>
      <c r="I27" s="43"/>
    </row>
    <row r="28" spans="3:9" ht="13.5" thickBot="1">
      <c r="C28" s="72">
        <v>700</v>
      </c>
      <c r="D28" s="78">
        <v>700000</v>
      </c>
      <c r="E28" s="75">
        <v>0.9887</v>
      </c>
      <c r="F28" s="42"/>
      <c r="G28" s="42"/>
      <c r="H28" s="42"/>
      <c r="I28" s="43"/>
    </row>
    <row r="29" spans="3:9" ht="13.5" thickBot="1">
      <c r="C29" s="72">
        <v>750</v>
      </c>
      <c r="D29" s="78">
        <v>750000</v>
      </c>
      <c r="E29" s="75">
        <v>1.0496</v>
      </c>
      <c r="F29" s="42"/>
      <c r="G29" s="42"/>
      <c r="H29" s="42"/>
      <c r="I29" s="43"/>
    </row>
    <row r="30" spans="3:9" ht="13.5" thickBot="1">
      <c r="C30" s="72">
        <v>800</v>
      </c>
      <c r="D30" s="78">
        <v>800000</v>
      </c>
      <c r="E30" s="75">
        <v>1.1085</v>
      </c>
      <c r="F30" s="42"/>
      <c r="G30" s="42"/>
      <c r="H30" s="42"/>
      <c r="I30" s="43"/>
    </row>
    <row r="31" spans="3:9" ht="13.5" thickBot="1">
      <c r="C31" s="72">
        <v>900</v>
      </c>
      <c r="D31" s="78">
        <v>900000</v>
      </c>
      <c r="E31" s="75">
        <v>1.2311</v>
      </c>
      <c r="F31" s="42"/>
      <c r="G31" s="42"/>
      <c r="H31" s="42"/>
      <c r="I31" s="43"/>
    </row>
    <row r="32" spans="3:9" ht="13.5" thickBot="1">
      <c r="C32" s="72">
        <v>1000</v>
      </c>
      <c r="D32" s="78">
        <v>1000000</v>
      </c>
      <c r="E32" s="75">
        <v>1.3478</v>
      </c>
      <c r="F32" s="42"/>
      <c r="G32" s="42"/>
      <c r="H32" s="42"/>
      <c r="I32" s="43"/>
    </row>
    <row r="33" spans="3:9" ht="13.5" thickBot="1">
      <c r="C33" s="72">
        <v>1250</v>
      </c>
      <c r="D33" s="78">
        <v>1250000</v>
      </c>
      <c r="E33" s="75"/>
      <c r="F33" s="42"/>
      <c r="G33" s="42"/>
      <c r="H33" s="42"/>
      <c r="I33" s="43"/>
    </row>
    <row r="34" spans="3:9" ht="13.5" thickBot="1">
      <c r="C34" s="72">
        <v>1500</v>
      </c>
      <c r="D34" s="78">
        <v>1500000</v>
      </c>
      <c r="E34" s="75"/>
      <c r="F34" s="42"/>
      <c r="G34" s="42"/>
      <c r="H34" s="42"/>
      <c r="I34" s="43"/>
    </row>
    <row r="35" spans="3:9" ht="13.5" thickBot="1">
      <c r="C35" s="72">
        <v>1750</v>
      </c>
      <c r="D35" s="78">
        <v>1750000</v>
      </c>
      <c r="E35" s="75"/>
      <c r="F35" s="42"/>
      <c r="G35" s="42"/>
      <c r="H35" s="42"/>
      <c r="I35" s="43"/>
    </row>
    <row r="36" spans="3:9" ht="13.5" thickBot="1">
      <c r="C36" s="74">
        <v>2000</v>
      </c>
      <c r="D36" s="78">
        <v>2000000</v>
      </c>
      <c r="E36" s="76"/>
      <c r="F36" s="51"/>
      <c r="G36" s="51"/>
      <c r="H36" s="51"/>
      <c r="I36" s="52"/>
    </row>
    <row r="37" ht="12.75">
      <c r="C37" s="53"/>
    </row>
    <row r="38" ht="12.75">
      <c r="C38" s="53"/>
    </row>
    <row r="39" ht="12.75">
      <c r="C39" s="53"/>
    </row>
    <row r="40" ht="12.75">
      <c r="C40" s="53"/>
    </row>
    <row r="41" ht="12.75">
      <c r="C41" s="53"/>
    </row>
    <row r="42" ht="12.75">
      <c r="C42" s="53"/>
    </row>
    <row r="43" ht="12.75">
      <c r="C43" s="53"/>
    </row>
    <row r="44" ht="12.75">
      <c r="C44" s="53"/>
    </row>
    <row r="45" ht="12.75">
      <c r="C45" s="53"/>
    </row>
    <row r="46" ht="12.75">
      <c r="C46" s="53"/>
    </row>
    <row r="47" ht="12.75">
      <c r="C47" s="53"/>
    </row>
    <row r="48" ht="12.75">
      <c r="C48" s="53"/>
    </row>
    <row r="49" ht="12.75">
      <c r="C49" s="53"/>
    </row>
    <row r="50" ht="12.75">
      <c r="C50" s="53"/>
    </row>
    <row r="51" ht="12.75">
      <c r="C51" s="53"/>
    </row>
    <row r="52" ht="12.75">
      <c r="C52" s="53"/>
    </row>
    <row r="53" ht="12.75">
      <c r="C53" s="53"/>
    </row>
    <row r="54" ht="12.75">
      <c r="C54" s="53"/>
    </row>
    <row r="55" ht="12.75">
      <c r="C55" s="53"/>
    </row>
    <row r="56" ht="12.75">
      <c r="C56" s="53"/>
    </row>
    <row r="57" ht="12.75">
      <c r="C57" s="53"/>
    </row>
    <row r="58" ht="12.75">
      <c r="C58" s="53"/>
    </row>
    <row r="59" ht="12.75">
      <c r="C59" s="53"/>
    </row>
    <row r="60" ht="12.75">
      <c r="C60" s="53"/>
    </row>
    <row r="61" ht="12.75">
      <c r="C61" s="53"/>
    </row>
    <row r="62" ht="12.75">
      <c r="C62" s="53"/>
    </row>
    <row r="63" ht="12.75">
      <c r="C63" s="53"/>
    </row>
    <row r="64" ht="12.75">
      <c r="C64" s="53"/>
    </row>
    <row r="65" ht="12.75">
      <c r="C65" s="53"/>
    </row>
    <row r="66" ht="12.75">
      <c r="C66" s="53"/>
    </row>
    <row r="67" ht="12.75">
      <c r="C67" s="53"/>
    </row>
    <row r="68" ht="12.75">
      <c r="C68" s="53"/>
    </row>
    <row r="69" ht="12.75">
      <c r="C69" s="53"/>
    </row>
    <row r="70" ht="12.75">
      <c r="C70" s="53"/>
    </row>
    <row r="71" ht="12.75">
      <c r="C71" s="53"/>
    </row>
    <row r="72" ht="12.75">
      <c r="C72" s="53"/>
    </row>
    <row r="73" ht="12.75">
      <c r="C73" s="53"/>
    </row>
    <row r="74" ht="12.75">
      <c r="C74" s="53"/>
    </row>
    <row r="75" ht="12.75">
      <c r="C75" s="53"/>
    </row>
    <row r="76" ht="12.75">
      <c r="C76" s="53"/>
    </row>
    <row r="77" ht="12.75">
      <c r="C77" s="53"/>
    </row>
    <row r="78" ht="12.75">
      <c r="C78" s="53"/>
    </row>
    <row r="79" ht="12.75">
      <c r="C79" s="53"/>
    </row>
    <row r="80" ht="12.75">
      <c r="C80" s="53"/>
    </row>
    <row r="81" ht="12.75">
      <c r="C81" s="53"/>
    </row>
    <row r="82" ht="12.75">
      <c r="C82" s="53"/>
    </row>
    <row r="83" ht="12.75">
      <c r="C83" s="53"/>
    </row>
    <row r="84" ht="12.75">
      <c r="C84" s="53"/>
    </row>
    <row r="85" ht="12.75">
      <c r="C85" s="53"/>
    </row>
    <row r="86" ht="12.75">
      <c r="C86" s="53"/>
    </row>
    <row r="87" ht="12.75">
      <c r="C87" s="53"/>
    </row>
    <row r="88" ht="12.75">
      <c r="C88" s="53"/>
    </row>
    <row r="89" ht="12.75">
      <c r="C89" s="53"/>
    </row>
    <row r="90" ht="12.75">
      <c r="C90" s="53"/>
    </row>
    <row r="91" ht="12.75">
      <c r="C91" s="53"/>
    </row>
    <row r="92" ht="12.75">
      <c r="C92" s="53"/>
    </row>
    <row r="93" ht="12.75">
      <c r="C93" s="53"/>
    </row>
    <row r="94" ht="12.75">
      <c r="C94" s="53"/>
    </row>
    <row r="95" ht="12.75">
      <c r="C95" s="53"/>
    </row>
    <row r="96" ht="12.75">
      <c r="C96" s="53"/>
    </row>
    <row r="97" ht="12.75">
      <c r="C97" s="53"/>
    </row>
    <row r="98" ht="12.75">
      <c r="C98" s="53"/>
    </row>
    <row r="99" ht="12.75">
      <c r="C99" s="53"/>
    </row>
    <row r="100" ht="12.75">
      <c r="C100" s="53"/>
    </row>
    <row r="101" ht="12.75">
      <c r="C101" s="53"/>
    </row>
    <row r="102" ht="12.75">
      <c r="C102" s="53"/>
    </row>
    <row r="103" ht="12.75">
      <c r="C103" s="53"/>
    </row>
    <row r="104" ht="12.75">
      <c r="C104" s="53"/>
    </row>
    <row r="105" ht="12.75">
      <c r="C105" s="53"/>
    </row>
    <row r="106" ht="12.75">
      <c r="C106" s="53"/>
    </row>
    <row r="107" ht="12.75">
      <c r="C107" s="53"/>
    </row>
    <row r="108" ht="12.75">
      <c r="C108" s="53"/>
    </row>
    <row r="109" ht="12.75">
      <c r="C109" s="53"/>
    </row>
    <row r="110" ht="12.75">
      <c r="C110" s="53"/>
    </row>
    <row r="111" ht="12.75">
      <c r="C111" s="53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  <row r="135" ht="12.75">
      <c r="C135" s="53"/>
    </row>
    <row r="136" ht="12.75">
      <c r="C136" s="53"/>
    </row>
    <row r="137" ht="12.75">
      <c r="C137" s="53"/>
    </row>
    <row r="138" ht="12.75">
      <c r="C138" s="53"/>
    </row>
    <row r="139" ht="12.75">
      <c r="C139" s="53"/>
    </row>
    <row r="140" ht="12.75">
      <c r="C140" s="53"/>
    </row>
    <row r="141" ht="12.75">
      <c r="C141" s="53"/>
    </row>
    <row r="142" ht="12.75">
      <c r="C142" s="53"/>
    </row>
    <row r="143" ht="12.75">
      <c r="C143" s="53"/>
    </row>
    <row r="144" ht="12.75">
      <c r="C144" s="53"/>
    </row>
    <row r="145" ht="12.75">
      <c r="C145" s="53"/>
    </row>
    <row r="146" ht="12.75">
      <c r="C146" s="53"/>
    </row>
    <row r="147" ht="12.75">
      <c r="C147" s="53"/>
    </row>
    <row r="148" ht="12.75">
      <c r="C148" s="53"/>
    </row>
    <row r="149" ht="12.75">
      <c r="C149" s="53"/>
    </row>
    <row r="150" ht="12.75">
      <c r="C150" s="53"/>
    </row>
    <row r="151" ht="12.75">
      <c r="C151" s="53"/>
    </row>
    <row r="152" ht="12.75">
      <c r="C152" s="53"/>
    </row>
    <row r="153" ht="12.75">
      <c r="C153" s="53"/>
    </row>
    <row r="154" ht="12.75">
      <c r="C154" s="53"/>
    </row>
    <row r="155" ht="12.75">
      <c r="C155" s="53"/>
    </row>
    <row r="156" ht="12.75">
      <c r="C156" s="53"/>
    </row>
    <row r="157" ht="12.75">
      <c r="C157" s="53"/>
    </row>
    <row r="158" ht="12.75">
      <c r="C158" s="53"/>
    </row>
    <row r="159" ht="12.75">
      <c r="C159" s="53"/>
    </row>
    <row r="160" ht="12.75">
      <c r="C160" s="53"/>
    </row>
    <row r="161" ht="12.75">
      <c r="C161" s="53"/>
    </row>
    <row r="162" ht="12.75">
      <c r="C162" s="53"/>
    </row>
    <row r="163" ht="12.75">
      <c r="C163" s="53"/>
    </row>
    <row r="164" ht="12.75">
      <c r="C164" s="53"/>
    </row>
    <row r="165" ht="12.75">
      <c r="C165" s="53"/>
    </row>
    <row r="166" ht="12.75">
      <c r="C166" s="53"/>
    </row>
    <row r="167" ht="12.75">
      <c r="C167" s="53"/>
    </row>
    <row r="168" ht="12.75">
      <c r="C168" s="53"/>
    </row>
    <row r="169" ht="12.75">
      <c r="C169" s="53"/>
    </row>
    <row r="170" ht="12.75">
      <c r="C170" s="53"/>
    </row>
    <row r="171" ht="12.75">
      <c r="C171" s="53"/>
    </row>
    <row r="172" ht="12.75">
      <c r="C172" s="53"/>
    </row>
    <row r="173" ht="12.75">
      <c r="C173" s="53"/>
    </row>
    <row r="174" ht="12.75">
      <c r="C174" s="53"/>
    </row>
    <row r="175" ht="12.75">
      <c r="C175" s="53"/>
    </row>
    <row r="176" ht="12.75">
      <c r="C176" s="53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187" ht="12.75">
      <c r="C187" s="53"/>
    </row>
    <row r="188" ht="12.75">
      <c r="C188" s="53"/>
    </row>
    <row r="189" ht="12.75">
      <c r="C189" s="53"/>
    </row>
    <row r="190" ht="12.75">
      <c r="C190" s="53"/>
    </row>
    <row r="191" ht="12.75">
      <c r="C191" s="53"/>
    </row>
    <row r="192" ht="12.75">
      <c r="C192" s="53"/>
    </row>
    <row r="193" ht="12.75">
      <c r="C193" s="53"/>
    </row>
    <row r="194" ht="12.75">
      <c r="C194" s="53"/>
    </row>
    <row r="195" ht="12.75">
      <c r="C195" s="53"/>
    </row>
    <row r="196" ht="12.75">
      <c r="C196" s="53"/>
    </row>
    <row r="197" ht="12.75">
      <c r="C197" s="53"/>
    </row>
    <row r="198" ht="12.75">
      <c r="C198" s="53"/>
    </row>
    <row r="199" ht="12.75">
      <c r="C199" s="53"/>
    </row>
    <row r="200" ht="12.75">
      <c r="C200" s="53"/>
    </row>
    <row r="201" ht="12.75">
      <c r="C201" s="53"/>
    </row>
    <row r="202" ht="12.75">
      <c r="C202" s="53"/>
    </row>
    <row r="203" ht="12.75">
      <c r="C203" s="53"/>
    </row>
    <row r="204" ht="12.75">
      <c r="C204" s="53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  <row r="212" ht="12.75">
      <c r="C212" s="53"/>
    </row>
    <row r="213" ht="12.75">
      <c r="C213" s="53"/>
    </row>
    <row r="214" ht="12.75">
      <c r="C214" s="53"/>
    </row>
    <row r="215" ht="12.75">
      <c r="C215" s="53"/>
    </row>
    <row r="216" ht="12.75">
      <c r="C216" s="53"/>
    </row>
    <row r="217" ht="12.75">
      <c r="C217" s="53"/>
    </row>
    <row r="218" ht="12.75">
      <c r="C218" s="53"/>
    </row>
    <row r="219" ht="12.75">
      <c r="C219" s="53"/>
    </row>
    <row r="220" ht="12.75">
      <c r="C220" s="53"/>
    </row>
    <row r="221" ht="12.75">
      <c r="C221" s="53"/>
    </row>
    <row r="222" ht="12.75">
      <c r="C222" s="53"/>
    </row>
    <row r="223" ht="12.75">
      <c r="C223" s="53"/>
    </row>
    <row r="224" ht="12.75">
      <c r="C224" s="53"/>
    </row>
    <row r="225" ht="12.75">
      <c r="C225" s="53"/>
    </row>
    <row r="226" ht="12.75">
      <c r="C226" s="53"/>
    </row>
    <row r="227" ht="12.75">
      <c r="C227" s="53"/>
    </row>
    <row r="228" ht="12.75">
      <c r="C228" s="53"/>
    </row>
    <row r="229" ht="12.75">
      <c r="C229" s="53"/>
    </row>
    <row r="230" ht="12.75">
      <c r="C230" s="53"/>
    </row>
    <row r="231" ht="12.75">
      <c r="C231" s="53"/>
    </row>
    <row r="232" ht="12.75">
      <c r="C232" s="53"/>
    </row>
    <row r="233" ht="12.75">
      <c r="C233" s="53"/>
    </row>
    <row r="234" ht="12.75">
      <c r="C234" s="53"/>
    </row>
    <row r="235" ht="12.75">
      <c r="C235" s="53"/>
    </row>
    <row r="236" ht="12.75">
      <c r="C236" s="53"/>
    </row>
    <row r="237" ht="12.75">
      <c r="C237" s="53"/>
    </row>
    <row r="238" ht="12.75">
      <c r="C238" s="53"/>
    </row>
    <row r="239" ht="12.75">
      <c r="C239" s="53"/>
    </row>
    <row r="240" ht="12.75">
      <c r="C240" s="53"/>
    </row>
    <row r="241" ht="12.75">
      <c r="C241" s="53"/>
    </row>
    <row r="242" ht="12.75">
      <c r="C242" s="53"/>
    </row>
    <row r="243" ht="12.75">
      <c r="C243" s="53"/>
    </row>
    <row r="244" ht="12.75">
      <c r="C244" s="53"/>
    </row>
    <row r="245" ht="12.75">
      <c r="C245" s="53"/>
    </row>
    <row r="246" ht="12.75">
      <c r="C246" s="53"/>
    </row>
    <row r="247" ht="12.75">
      <c r="C247" s="53"/>
    </row>
    <row r="248" ht="12.75">
      <c r="C248" s="53"/>
    </row>
    <row r="249" ht="12.75">
      <c r="C249" s="53"/>
    </row>
    <row r="250" ht="12.75">
      <c r="C250" s="53"/>
    </row>
    <row r="251" ht="12.75">
      <c r="C251" s="53"/>
    </row>
    <row r="252" ht="12.75">
      <c r="C252" s="53"/>
    </row>
    <row r="253" ht="12.75">
      <c r="C253" s="53"/>
    </row>
    <row r="254" ht="12.75">
      <c r="C254" s="53"/>
    </row>
    <row r="255" ht="12.75">
      <c r="C255" s="53"/>
    </row>
    <row r="256" ht="12.75">
      <c r="C256" s="53"/>
    </row>
    <row r="257" ht="12.75">
      <c r="C257" s="53"/>
    </row>
    <row r="258" ht="12.75">
      <c r="C258" s="53"/>
    </row>
    <row r="259" ht="12.75">
      <c r="C259" s="53"/>
    </row>
    <row r="260" ht="12.75">
      <c r="C260" s="53"/>
    </row>
    <row r="261" ht="12.75">
      <c r="C261" s="53"/>
    </row>
    <row r="262" ht="12.75">
      <c r="C262" s="53"/>
    </row>
    <row r="263" ht="12.75">
      <c r="C263" s="53"/>
    </row>
    <row r="264" ht="12.75">
      <c r="C264" s="53"/>
    </row>
    <row r="265" ht="12.75">
      <c r="C265" s="53"/>
    </row>
    <row r="266" ht="12.75">
      <c r="C266" s="53"/>
    </row>
    <row r="267" ht="12.75">
      <c r="C267" s="53"/>
    </row>
    <row r="268" ht="12.75">
      <c r="C268" s="53"/>
    </row>
    <row r="269" ht="12.75">
      <c r="C269" s="53"/>
    </row>
    <row r="270" ht="12.75">
      <c r="C270" s="53"/>
    </row>
    <row r="271" ht="12.75">
      <c r="C271" s="53"/>
    </row>
    <row r="272" ht="12.75">
      <c r="C272" s="53"/>
    </row>
    <row r="273" ht="12.75">
      <c r="C273" s="53"/>
    </row>
    <row r="274" ht="12.75">
      <c r="C274" s="53"/>
    </row>
    <row r="275" ht="12.75">
      <c r="C275" s="53"/>
    </row>
    <row r="276" ht="12.75">
      <c r="C276" s="53"/>
    </row>
    <row r="277" ht="12.75">
      <c r="C277" s="53"/>
    </row>
    <row r="278" ht="12.75">
      <c r="C278" s="53"/>
    </row>
    <row r="279" ht="12.75">
      <c r="C279" s="53"/>
    </row>
    <row r="280" ht="12.75">
      <c r="C280" s="53"/>
    </row>
    <row r="281" ht="12.75">
      <c r="C281" s="53"/>
    </row>
    <row r="282" ht="12.75">
      <c r="C282" s="53"/>
    </row>
    <row r="283" ht="12.75">
      <c r="C283" s="53"/>
    </row>
    <row r="284" ht="12.75">
      <c r="C284" s="53"/>
    </row>
    <row r="285" ht="12.75">
      <c r="C285" s="53"/>
    </row>
    <row r="286" ht="12.75">
      <c r="C286" s="53"/>
    </row>
    <row r="287" ht="12.75">
      <c r="C287" s="53"/>
    </row>
    <row r="288" ht="12.75">
      <c r="C288" s="53"/>
    </row>
    <row r="289" ht="12.75">
      <c r="C289" s="53"/>
    </row>
    <row r="290" ht="12.75">
      <c r="C290" s="53"/>
    </row>
    <row r="291" ht="12.75">
      <c r="C291" s="53"/>
    </row>
    <row r="292" ht="12.75">
      <c r="C292" s="53"/>
    </row>
    <row r="293" ht="12.75">
      <c r="C293" s="53"/>
    </row>
    <row r="294" ht="12.75">
      <c r="C294" s="53"/>
    </row>
    <row r="295" ht="12.75">
      <c r="C295" s="53"/>
    </row>
    <row r="296" ht="12.75">
      <c r="C296" s="53"/>
    </row>
    <row r="297" ht="12.75">
      <c r="C297" s="53"/>
    </row>
    <row r="298" ht="12.75">
      <c r="C298" s="53"/>
    </row>
    <row r="299" ht="12.75">
      <c r="C299" s="53"/>
    </row>
    <row r="300" ht="12.75">
      <c r="C300" s="53"/>
    </row>
    <row r="301" ht="12.75">
      <c r="C301" s="53"/>
    </row>
    <row r="302" ht="12.75">
      <c r="C302" s="53"/>
    </row>
    <row r="303" ht="12.75">
      <c r="C303" s="53"/>
    </row>
    <row r="304" ht="12.75">
      <c r="C304" s="53"/>
    </row>
    <row r="305" ht="12.75">
      <c r="C305" s="53"/>
    </row>
    <row r="306" ht="12.75">
      <c r="C306" s="53"/>
    </row>
    <row r="307" ht="12.75">
      <c r="C307" s="53"/>
    </row>
    <row r="308" ht="12.75">
      <c r="C308" s="53"/>
    </row>
    <row r="309" ht="12.75">
      <c r="C309" s="53"/>
    </row>
    <row r="310" ht="12.75">
      <c r="C310" s="53"/>
    </row>
    <row r="311" ht="12.75">
      <c r="C311" s="53"/>
    </row>
    <row r="312" ht="12.75">
      <c r="C312" s="53"/>
    </row>
    <row r="313" ht="12.75">
      <c r="C313" s="53"/>
    </row>
    <row r="314" ht="12.75">
      <c r="C314" s="53"/>
    </row>
    <row r="315" ht="12.75">
      <c r="C315" s="53"/>
    </row>
    <row r="316" ht="12.75">
      <c r="C316" s="53"/>
    </row>
    <row r="317" ht="12.75">
      <c r="C317" s="53"/>
    </row>
    <row r="318" ht="12.75">
      <c r="C318" s="53"/>
    </row>
    <row r="319" ht="12.75">
      <c r="C319" s="53"/>
    </row>
    <row r="320" ht="12.75">
      <c r="C320" s="53"/>
    </row>
    <row r="321" ht="12.75">
      <c r="C321" s="53"/>
    </row>
    <row r="322" ht="12.75">
      <c r="C322" s="53"/>
    </row>
    <row r="323" ht="12.75">
      <c r="C323" s="53"/>
    </row>
    <row r="324" ht="12.75">
      <c r="C324" s="53"/>
    </row>
    <row r="325" ht="12.75">
      <c r="C325" s="53"/>
    </row>
    <row r="326" ht="12.75">
      <c r="C326" s="53"/>
    </row>
    <row r="327" ht="12.75">
      <c r="C327" s="53"/>
    </row>
    <row r="328" ht="12.75">
      <c r="C328" s="53"/>
    </row>
    <row r="329" ht="12.75">
      <c r="C329" s="53"/>
    </row>
    <row r="330" ht="12.75">
      <c r="C330" s="53"/>
    </row>
    <row r="331" ht="12.75">
      <c r="C331" s="53"/>
    </row>
    <row r="332" ht="12.75">
      <c r="C332" s="53"/>
    </row>
    <row r="333" ht="12.75">
      <c r="C333" s="53"/>
    </row>
    <row r="334" ht="12.75">
      <c r="C334" s="53"/>
    </row>
    <row r="335" ht="12.75">
      <c r="C335" s="53"/>
    </row>
    <row r="336" ht="12.75">
      <c r="C336" s="53"/>
    </row>
    <row r="337" ht="12.75">
      <c r="C337" s="53"/>
    </row>
    <row r="338" ht="12.75">
      <c r="C338" s="53"/>
    </row>
    <row r="339" ht="12.75">
      <c r="C339" s="53"/>
    </row>
    <row r="340" ht="12.75">
      <c r="C340" s="53"/>
    </row>
    <row r="341" ht="12.75">
      <c r="C341" s="53"/>
    </row>
    <row r="342" ht="12.75">
      <c r="C342" s="53"/>
    </row>
    <row r="343" ht="12.75">
      <c r="C343" s="53"/>
    </row>
    <row r="344" ht="12.75">
      <c r="C344" s="53"/>
    </row>
    <row r="345" ht="12.75">
      <c r="C345" s="53"/>
    </row>
    <row r="346" ht="12.75">
      <c r="C346" s="53"/>
    </row>
    <row r="347" ht="12.75">
      <c r="C347" s="53"/>
    </row>
    <row r="348" ht="12.75">
      <c r="C348" s="53"/>
    </row>
    <row r="349" ht="12.75">
      <c r="C349" s="53"/>
    </row>
    <row r="350" ht="12.75">
      <c r="C350" s="53"/>
    </row>
    <row r="351" ht="12.75">
      <c r="C351" s="53"/>
    </row>
    <row r="352" ht="12.75">
      <c r="C352" s="53"/>
    </row>
    <row r="353" ht="12.75">
      <c r="C353" s="53"/>
    </row>
    <row r="354" ht="12.75">
      <c r="C354" s="53"/>
    </row>
    <row r="355" ht="12.75">
      <c r="C355" s="53"/>
    </row>
    <row r="356" ht="12.75">
      <c r="C356" s="53"/>
    </row>
    <row r="357" ht="12.75">
      <c r="C357" s="53"/>
    </row>
    <row r="358" ht="12.75">
      <c r="C358" s="53"/>
    </row>
    <row r="359" ht="12.75">
      <c r="C359" s="53"/>
    </row>
    <row r="360" ht="12.75">
      <c r="C360" s="53"/>
    </row>
    <row r="361" ht="12.75">
      <c r="C361" s="53"/>
    </row>
    <row r="362" ht="12.75">
      <c r="C362" s="53"/>
    </row>
    <row r="363" ht="12.75">
      <c r="C363" s="53"/>
    </row>
    <row r="364" ht="12.75">
      <c r="C364" s="53"/>
    </row>
    <row r="365" ht="12.75">
      <c r="C365" s="53"/>
    </row>
    <row r="366" ht="12.75">
      <c r="C366" s="53"/>
    </row>
    <row r="367" ht="12.75">
      <c r="C367" s="53"/>
    </row>
    <row r="368" ht="12.75">
      <c r="C368" s="53"/>
    </row>
    <row r="369" ht="12.75">
      <c r="C369" s="53"/>
    </row>
    <row r="370" ht="12.75">
      <c r="C370" s="53"/>
    </row>
    <row r="371" ht="12.75">
      <c r="C371" s="53"/>
    </row>
    <row r="372" ht="12.75">
      <c r="C372" s="53"/>
    </row>
    <row r="373" ht="12.75">
      <c r="C373" s="53"/>
    </row>
    <row r="374" ht="12.75">
      <c r="C374" s="53"/>
    </row>
    <row r="375" ht="12.75">
      <c r="C375" s="53"/>
    </row>
    <row r="376" ht="12.75">
      <c r="C376" s="53"/>
    </row>
    <row r="377" ht="12.75">
      <c r="C377" s="53"/>
    </row>
    <row r="378" ht="12.75">
      <c r="C378" s="53"/>
    </row>
    <row r="379" ht="12.75">
      <c r="C379" s="53"/>
    </row>
    <row r="380" ht="12.75">
      <c r="C380" s="53"/>
    </row>
    <row r="381" ht="12.75">
      <c r="C381" s="53"/>
    </row>
    <row r="382" ht="12.75">
      <c r="C382" s="53"/>
    </row>
    <row r="383" ht="12.75">
      <c r="C383" s="53"/>
    </row>
    <row r="384" ht="12.75">
      <c r="C384" s="53"/>
    </row>
    <row r="385" ht="12.75">
      <c r="C385" s="53"/>
    </row>
    <row r="386" ht="12.75">
      <c r="C386" s="53"/>
    </row>
    <row r="387" ht="12.75">
      <c r="C387" s="53"/>
    </row>
    <row r="388" ht="12.75">
      <c r="C388" s="53"/>
    </row>
    <row r="389" ht="12.75">
      <c r="C389" s="53"/>
    </row>
    <row r="390" ht="12.75">
      <c r="C390" s="53"/>
    </row>
    <row r="391" ht="12.75">
      <c r="C391" s="53"/>
    </row>
    <row r="392" ht="12.75">
      <c r="C392" s="53"/>
    </row>
    <row r="393" ht="12.75">
      <c r="C393" s="53"/>
    </row>
    <row r="394" ht="12.75">
      <c r="C394" s="53"/>
    </row>
    <row r="395" ht="12.75">
      <c r="C395" s="53"/>
    </row>
    <row r="396" ht="12.75">
      <c r="C396" s="53"/>
    </row>
    <row r="397" ht="12.75">
      <c r="C397" s="53"/>
    </row>
    <row r="398" ht="12.75">
      <c r="C398" s="53"/>
    </row>
    <row r="399" ht="12.75">
      <c r="C399" s="53"/>
    </row>
    <row r="400" ht="12.75">
      <c r="C400" s="53"/>
    </row>
    <row r="401" ht="12.75">
      <c r="C401" s="53"/>
    </row>
    <row r="402" ht="12.75">
      <c r="C402" s="53"/>
    </row>
    <row r="403" ht="12.75">
      <c r="C403" s="53"/>
    </row>
    <row r="404" ht="12.75">
      <c r="C404" s="53"/>
    </row>
    <row r="405" ht="12.75">
      <c r="C405" s="53"/>
    </row>
    <row r="406" ht="12.75">
      <c r="C406" s="53"/>
    </row>
    <row r="407" ht="12.75">
      <c r="C407" s="53"/>
    </row>
    <row r="408" ht="12.75">
      <c r="C408" s="53"/>
    </row>
    <row r="409" ht="12.75">
      <c r="C409" s="53"/>
    </row>
    <row r="410" ht="12.75">
      <c r="C410" s="53"/>
    </row>
    <row r="411" ht="12.75">
      <c r="C411" s="53"/>
    </row>
    <row r="412" ht="12.75">
      <c r="C412" s="53"/>
    </row>
    <row r="413" ht="12.75">
      <c r="C413" s="53"/>
    </row>
    <row r="414" ht="12.75">
      <c r="C414" s="53"/>
    </row>
    <row r="415" ht="12.75">
      <c r="C415" s="53"/>
    </row>
    <row r="416" ht="12.75">
      <c r="C416" s="53"/>
    </row>
    <row r="417" ht="12.75">
      <c r="C417" s="53"/>
    </row>
    <row r="418" ht="12.75">
      <c r="C418" s="53"/>
    </row>
    <row r="419" ht="12.75">
      <c r="C419" s="53"/>
    </row>
    <row r="420" ht="12.75">
      <c r="C420" s="53"/>
    </row>
    <row r="421" ht="12.75">
      <c r="C421" s="53"/>
    </row>
    <row r="422" ht="12.75">
      <c r="C422" s="53"/>
    </row>
    <row r="423" ht="12.75">
      <c r="C423" s="53"/>
    </row>
    <row r="424" ht="12.75">
      <c r="C424" s="53"/>
    </row>
    <row r="425" ht="12.75">
      <c r="C425" s="53"/>
    </row>
    <row r="426" ht="12.75">
      <c r="C426" s="53"/>
    </row>
    <row r="427" ht="12.75">
      <c r="C427" s="53"/>
    </row>
    <row r="428" ht="12.75">
      <c r="C428" s="53"/>
    </row>
    <row r="429" ht="12.75">
      <c r="C429" s="53"/>
    </row>
    <row r="430" ht="12.75">
      <c r="C430" s="53"/>
    </row>
    <row r="431" ht="12.75">
      <c r="C431" s="53"/>
    </row>
    <row r="432" ht="12.75">
      <c r="C432" s="53"/>
    </row>
    <row r="433" ht="12.75">
      <c r="C433" s="53"/>
    </row>
    <row r="434" ht="12.75">
      <c r="C434" s="53"/>
    </row>
    <row r="435" ht="12.75">
      <c r="C435" s="53"/>
    </row>
    <row r="436" ht="12.75">
      <c r="C436" s="53"/>
    </row>
    <row r="437" ht="12.75">
      <c r="C437" s="53"/>
    </row>
    <row r="438" ht="12.75">
      <c r="C438" s="53"/>
    </row>
    <row r="439" ht="12.75">
      <c r="C439" s="53"/>
    </row>
    <row r="440" ht="12.75">
      <c r="C440" s="53"/>
    </row>
    <row r="441" ht="12.75">
      <c r="C441" s="53"/>
    </row>
    <row r="442" ht="12.75">
      <c r="C442" s="53"/>
    </row>
    <row r="443" ht="12.75">
      <c r="C443" s="53"/>
    </row>
    <row r="444" ht="12.75">
      <c r="C444" s="53"/>
    </row>
    <row r="445" ht="12.75">
      <c r="C445" s="53"/>
    </row>
    <row r="446" ht="12.75">
      <c r="C446" s="53"/>
    </row>
    <row r="447" ht="12.75">
      <c r="C447" s="53"/>
    </row>
    <row r="448" ht="12.75">
      <c r="C448" s="53"/>
    </row>
    <row r="449" ht="12.75">
      <c r="C449" s="53"/>
    </row>
    <row r="450" ht="12.75">
      <c r="C450" s="53"/>
    </row>
    <row r="451" ht="12.75">
      <c r="C451" s="53"/>
    </row>
    <row r="452" ht="12.75">
      <c r="C452" s="53"/>
    </row>
    <row r="453" ht="12.75">
      <c r="C453" s="53"/>
    </row>
    <row r="454" ht="12.75">
      <c r="C454" s="53"/>
    </row>
    <row r="455" ht="12.75">
      <c r="C455" s="53"/>
    </row>
    <row r="456" ht="12.75">
      <c r="C456" s="53"/>
    </row>
    <row r="457" ht="12.75">
      <c r="C457" s="53"/>
    </row>
    <row r="458" ht="12.75">
      <c r="C458" s="53"/>
    </row>
    <row r="459" ht="12.75">
      <c r="C459" s="53"/>
    </row>
    <row r="460" ht="12.75">
      <c r="C460" s="53"/>
    </row>
    <row r="461" ht="12.75">
      <c r="C461" s="53"/>
    </row>
    <row r="462" ht="12.75">
      <c r="C462" s="53"/>
    </row>
  </sheetData>
  <mergeCells count="1">
    <mergeCell ref="C2:K2"/>
  </mergeCells>
  <printOptions/>
  <pageMargins left="0.75" right="0.75" top="1" bottom="1" header="0.5" footer="0.5"/>
  <pageSetup orientation="portrait" paperSize="9"/>
  <ignoredErrors>
    <ignoredError sqref="C18:C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HANINGTON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HANINGTON</dc:creator>
  <cp:keywords/>
  <dc:description/>
  <cp:lastModifiedBy>D-Clare</cp:lastModifiedBy>
  <cp:lastPrinted>2008-09-02T02:26:07Z</cp:lastPrinted>
  <dcterms:created xsi:type="dcterms:W3CDTF">1999-08-09T19:27:55Z</dcterms:created>
  <dcterms:modified xsi:type="dcterms:W3CDTF">2010-08-25T19:36:13Z</dcterms:modified>
  <cp:category/>
  <cp:version/>
  <cp:contentType/>
  <cp:contentStatus/>
</cp:coreProperties>
</file>